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Staffel 1" sheetId="1" r:id="rId1"/>
    <sheet name="Staffel 2" sheetId="2" r:id="rId2"/>
    <sheet name="Staffel 3" sheetId="3" r:id="rId3"/>
    <sheet name="Platz 1-4" sheetId="4" r:id="rId4"/>
    <sheet name="Platz 5-8" sheetId="5" r:id="rId5"/>
    <sheet name="Platz 9-12" sheetId="6" r:id="rId6"/>
    <sheet name="Endergebnis" sheetId="7" r:id="rId7"/>
    <sheet name="Tabelle2" sheetId="8" r:id="rId8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<sst xmlns="http://schemas.openxmlformats.org/spreadsheetml/2006/main" count="232" uniqueCount="55">
  <si>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</si>
  <si>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</si>
  <si>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</si>
  <si>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</si>
  <si>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</si>
  <si>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</si>
  <si>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</si>
  <si>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</si>
  <si>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</si>
  <si>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</si>
  <si>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</si>
  <si>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</si>
  <si>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</si>
  <si>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</si>
  <si>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</si>
  <si>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</si>
  <si>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</si>
  <si>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Staffel 1</t>
  </si>
  <si>
    <t>Staffel 2</t>
  </si>
  <si>
    <t>Staffel 3</t>
  </si>
  <si>
    <t>Plätze 1-4</t>
  </si>
  <si>
    <t>Plätze 5-8</t>
  </si>
  <si>
    <t>Plätze 9-12</t>
  </si>
  <si>
    <t>GS Elterlein</t>
  </si>
  <si>
    <t>Silberlandhalle Annaberg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</si>
  <si>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</si>
  <si>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</si>
  <si>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</si>
  <si>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</si>
  <si>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</si>
  <si>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</si>
  <si>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</si>
  <si>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</si>
  <si>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</si>
  <si>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</si>
  <si>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</si>
  <si>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</si>
  <si>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Erzgebirgsfinale  Zweifelderball Klassen 3-4</t>
  </si>
  <si>
    <t>GS Thalheim</t>
  </si>
  <si>
    <t>GS Dörnthal</t>
  </si>
  <si>
    <t>GS Neuwürschnitz</t>
  </si>
  <si>
    <t>GS Aue-Zelle</t>
  </si>
  <si>
    <t>3 - 1</t>
  </si>
  <si>
    <t>2 - 3</t>
  </si>
  <si>
    <t>GS Mildenau</t>
  </si>
  <si>
    <t>GS "H. Marchwitza"</t>
  </si>
  <si>
    <t>GS Stollberg</t>
  </si>
  <si>
    <t>GS Olbernhau</t>
  </si>
  <si>
    <t>GS Thum</t>
  </si>
  <si>
    <t>GS  Auerhammer</t>
  </si>
  <si>
    <t>GS Pockau</t>
  </si>
  <si>
    <t>GS Auerhammer</t>
  </si>
  <si>
    <t>GS "Marchwitza"</t>
  </si>
  <si>
    <t xml:space="preserve"> GS Aue-Zelle</t>
  </si>
  <si>
    <t>GS "Marchwitza" Schneeberg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</si>
</sst>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tabSelected="1" zoomScalePageLayoutView="0" workbookViewId="0" topLeftCell="A10">
      <selection activeCell="B38" sqref="B38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2" t="s">
        <v>17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45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39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23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38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/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"H. Marchwitza"</v>
      </c>
      <c r="C14" s="18" t="str">
        <f>B7</f>
        <v>GS Dörnthal</v>
      </c>
      <c r="D14" s="18">
        <v>0</v>
      </c>
      <c r="E14" s="18">
        <v>2</v>
      </c>
      <c r="F14" s="18">
        <v>4</v>
      </c>
      <c r="G14" s="18">
        <v>11</v>
      </c>
      <c r="H14" s="33"/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Elterlein</v>
      </c>
      <c r="C17" s="18" t="str">
        <f>B9</f>
        <v>GS Thalheim</v>
      </c>
      <c r="D17" s="18">
        <v>0</v>
      </c>
      <c r="E17" s="18">
        <v>2</v>
      </c>
      <c r="F17" s="18">
        <v>0</v>
      </c>
      <c r="G17" s="18">
        <v>11</v>
      </c>
      <c r="H17" s="33"/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"H. Marchwitza"</v>
      </c>
      <c r="C20" s="18" t="str">
        <f>B8</f>
        <v>GS Elterlein</v>
      </c>
      <c r="D20" s="18">
        <v>2</v>
      </c>
      <c r="E20" s="18">
        <v>0</v>
      </c>
      <c r="F20" s="18">
        <v>14</v>
      </c>
      <c r="G20" s="18">
        <v>5</v>
      </c>
      <c r="H20" s="33"/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Dörnthal</v>
      </c>
      <c r="C23" s="18" t="str">
        <f>B9</f>
        <v>GS Thalheim</v>
      </c>
      <c r="D23" s="18">
        <v>2</v>
      </c>
      <c r="E23" s="18">
        <v>0</v>
      </c>
      <c r="F23" s="18">
        <v>7</v>
      </c>
      <c r="G23" s="18">
        <v>3</v>
      </c>
      <c r="H23" s="33"/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Elterlein</v>
      </c>
      <c r="C26" s="18" t="str">
        <f>B7</f>
        <v>GS Dörnthal</v>
      </c>
      <c r="D26" s="18">
        <v>0</v>
      </c>
      <c r="E26" s="18">
        <v>2</v>
      </c>
      <c r="F26" s="18">
        <v>0</v>
      </c>
      <c r="G26" s="18">
        <v>12</v>
      </c>
      <c r="H26" s="33"/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Thalheim</v>
      </c>
      <c r="C29" s="18" t="str">
        <f>B6</f>
        <v>GS "H. Marchwitza"</v>
      </c>
      <c r="D29" s="18">
        <v>2</v>
      </c>
      <c r="E29" s="18">
        <v>0</v>
      </c>
      <c r="F29" s="18">
        <v>11</v>
      </c>
      <c r="G29" s="18">
        <v>2</v>
      </c>
      <c r="H29" s="33"/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27</v>
      </c>
      <c r="B38" s="13" t="str">
        <f>B6</f>
        <v>GS "H. Marchwitza"</v>
      </c>
      <c r="C38" s="28">
        <f>F38-G38</f>
        <v>-7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20</v>
      </c>
      <c r="G38" s="31">
        <f>SUM(G14:G16,G20:G22,F29:F31)</f>
        <v>27</v>
      </c>
    </row>
    <row r="39" spans="1:7" s="34" customFormat="1" ht="18">
      <c r="A39" s="28" t="s">
        <v>25</v>
      </c>
      <c r="B39" s="13" t="str">
        <f>B7</f>
        <v>GS Dörnthal</v>
      </c>
      <c r="C39" s="28">
        <f>F39-G39</f>
        <v>23</v>
      </c>
      <c r="D39" s="31">
        <f>SUM(E14:E16,D23:D25,E26:E28)</f>
        <v>6</v>
      </c>
      <c r="E39" s="31">
        <f>SUM(D14:D16,E23:E25,D26:D28)</f>
        <v>0</v>
      </c>
      <c r="F39" s="31">
        <f>SUM(G14:G16,F23:F25,G26:G28)</f>
        <v>30</v>
      </c>
      <c r="G39" s="31">
        <f>SUM(F14:F16,G23:G25,F26:F28)</f>
        <v>7</v>
      </c>
    </row>
    <row r="40" spans="1:7" s="34" customFormat="1" ht="18">
      <c r="A40" s="28" t="s">
        <v>28</v>
      </c>
      <c r="B40" s="13" t="str">
        <f>B8</f>
        <v>GS Elterlein</v>
      </c>
      <c r="C40" s="28">
        <f>F40-G40</f>
        <v>-32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5</v>
      </c>
      <c r="G40" s="31">
        <f>SUM(G17:G19,F20:F22,G26:G28)</f>
        <v>37</v>
      </c>
    </row>
    <row r="41" spans="1:7" s="34" customFormat="1" ht="18">
      <c r="A41" s="28" t="s">
        <v>26</v>
      </c>
      <c r="B41" s="13" t="str">
        <f>B9</f>
        <v>GS Thalheim</v>
      </c>
      <c r="C41" s="28">
        <f>F41-G41</f>
        <v>16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25</v>
      </c>
      <c r="G41" s="31">
        <f>SUM(F17:F19,F23:F25,G29:G31)</f>
        <v>9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conditionalFormatting sqref="B14">
    <cfRule type="containsText" priority="1" dxfId="11" operator="containsText" stopIfTrue="1" text="GS Aue Zelle">
      <formula>NOT(ISERROR(SEARCH("GS Aue Zelle",B14)))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0">
      <selection activeCell="A44" sqref="A44:B44"/>
    </sheetView>
  </sheetViews>
  <sheetFormatPr defaultColWidth="11.421875" defaultRowHeight="12.75"/>
  <cols>
    <col min="1" max="1" width="7.421875" style="32" customWidth="1"/>
    <col min="2" max="2" width="24.7109375" style="35" customWidth="1"/>
    <col min="3" max="3" width="29.28125" style="32" customWidth="1"/>
    <col min="4" max="7" width="5.7109375" style="32" customWidth="1"/>
    <col min="8" max="8" width="14.00390625" style="32" customWidth="1"/>
    <col min="9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2" t="s">
        <v>18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44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41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47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/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Mildenau</v>
      </c>
      <c r="C14" s="18" t="str">
        <f>B7</f>
        <v>GS Aue-Zelle</v>
      </c>
      <c r="D14" s="18">
        <v>2</v>
      </c>
      <c r="E14" s="18">
        <v>0</v>
      </c>
      <c r="F14" s="18">
        <v>14</v>
      </c>
      <c r="G14" s="18">
        <v>4</v>
      </c>
      <c r="H14" s="33"/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Stollberg</v>
      </c>
      <c r="C17" s="18" t="str">
        <f>B9</f>
        <v>GS Olbernhau</v>
      </c>
      <c r="D17" s="18">
        <v>2</v>
      </c>
      <c r="E17" s="18">
        <v>0</v>
      </c>
      <c r="F17" s="18">
        <v>8</v>
      </c>
      <c r="G17" s="18">
        <v>0</v>
      </c>
      <c r="H17" s="33"/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Mildenau</v>
      </c>
      <c r="C20" s="18" t="str">
        <f>B8</f>
        <v>GS Stollberg</v>
      </c>
      <c r="D20" s="18">
        <v>2</v>
      </c>
      <c r="E20" s="18">
        <v>0</v>
      </c>
      <c r="F20" s="18">
        <v>10</v>
      </c>
      <c r="G20" s="18">
        <v>5</v>
      </c>
      <c r="H20" s="33"/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Aue-Zelle</v>
      </c>
      <c r="C23" s="18" t="str">
        <f>B9</f>
        <v>GS Olbernhau</v>
      </c>
      <c r="D23" s="18">
        <v>2</v>
      </c>
      <c r="E23" s="18">
        <v>0</v>
      </c>
      <c r="F23" s="18">
        <v>9</v>
      </c>
      <c r="G23" s="18">
        <v>6</v>
      </c>
      <c r="H23" s="33"/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Stollberg</v>
      </c>
      <c r="C26" s="18" t="str">
        <f>B7</f>
        <v>GS Aue-Zelle</v>
      </c>
      <c r="D26" s="18">
        <v>0</v>
      </c>
      <c r="E26" s="18">
        <v>2</v>
      </c>
      <c r="F26" s="18">
        <v>8</v>
      </c>
      <c r="G26" s="18">
        <v>9</v>
      </c>
      <c r="H26" s="33"/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Olbernhau</v>
      </c>
      <c r="C29" s="18" t="str">
        <f>B6</f>
        <v>GS Mildenau</v>
      </c>
      <c r="D29" s="18">
        <v>0</v>
      </c>
      <c r="E29" s="18">
        <v>2</v>
      </c>
      <c r="F29" s="18">
        <v>6</v>
      </c>
      <c r="G29" s="18">
        <v>11</v>
      </c>
      <c r="H29" s="33"/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13" t="str">
        <f>B6</f>
        <v>GS Mildenau</v>
      </c>
      <c r="C38" s="28">
        <f>F38-G38</f>
        <v>20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35</v>
      </c>
      <c r="G38" s="31">
        <f>SUM(G14:G16,G20:G22,F29:F31)</f>
        <v>15</v>
      </c>
    </row>
    <row r="39" spans="1:7" s="34" customFormat="1" ht="18">
      <c r="A39" s="28" t="s">
        <v>26</v>
      </c>
      <c r="B39" s="13" t="str">
        <f>B7</f>
        <v>GS Aue-Zelle</v>
      </c>
      <c r="C39" s="28">
        <f>F39-G39</f>
        <v>-6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22</v>
      </c>
      <c r="G39" s="31">
        <f>SUM(F14:F16,G23:G25,F26:F28)</f>
        <v>28</v>
      </c>
    </row>
    <row r="40" spans="1:7" s="34" customFormat="1" ht="18">
      <c r="A40" s="28" t="s">
        <v>27</v>
      </c>
      <c r="B40" s="13" t="str">
        <f>B8</f>
        <v>GS Stollberg</v>
      </c>
      <c r="C40" s="28">
        <f>F40-G40</f>
        <v>2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21</v>
      </c>
      <c r="G40" s="31">
        <f>SUM(G17:G19,F20:F22,G26:G28)</f>
        <v>19</v>
      </c>
    </row>
    <row r="41" spans="1:7" s="34" customFormat="1" ht="18">
      <c r="A41" s="28" t="s">
        <v>28</v>
      </c>
      <c r="B41" s="13" t="str">
        <f>B9</f>
        <v>GS Olbernhau</v>
      </c>
      <c r="C41" s="28">
        <f>F41-G41</f>
        <v>-16</v>
      </c>
      <c r="D41" s="31">
        <f>SUM(E17:E19,E23:E25,D29:D31)</f>
        <v>0</v>
      </c>
      <c r="E41" s="31">
        <f>SUM(D17:D19,D23:D25,E29:E31)</f>
        <v>6</v>
      </c>
      <c r="F41" s="31">
        <f>SUM(G17:G19,G23:G25,F29:F31)</f>
        <v>12</v>
      </c>
      <c r="G41" s="31">
        <f>SUM(F17:F19,F23:F25,G29:G31)</f>
        <v>28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0">
      <selection activeCell="A41" sqref="A41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8" width="11.421875" style="33" customWidth="1"/>
    <col min="9" max="16384" width="11.421875" style="11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3" ht="15">
      <c r="A3" s="36"/>
    </row>
    <row r="4" spans="1:3" ht="18">
      <c r="A4" s="36"/>
      <c r="B4" s="12" t="s">
        <v>14</v>
      </c>
      <c r="C4" s="52" t="s">
        <v>19</v>
      </c>
    </row>
    <row r="5" spans="1:2" ht="15.75">
      <c r="A5" s="36"/>
      <c r="B5" s="12"/>
    </row>
    <row r="6" spans="1:2" ht="18">
      <c r="A6" s="38" t="s">
        <v>2</v>
      </c>
      <c r="B6" s="15" t="s">
        <v>48</v>
      </c>
    </row>
    <row r="7" spans="1:2" ht="18">
      <c r="A7" s="38" t="s">
        <v>0</v>
      </c>
      <c r="B7" s="15" t="s">
        <v>49</v>
      </c>
    </row>
    <row r="8" spans="1:2" ht="18">
      <c r="A8" s="38" t="s">
        <v>1</v>
      </c>
      <c r="B8" s="15" t="s">
        <v>40</v>
      </c>
    </row>
    <row r="9" spans="1:2" ht="18">
      <c r="A9" s="38" t="s">
        <v>3</v>
      </c>
      <c r="B9" s="15" t="s">
        <v>50</v>
      </c>
    </row>
    <row r="10" ht="15">
      <c r="A10" s="36"/>
    </row>
    <row r="11" ht="15">
      <c r="A11" s="36"/>
    </row>
    <row r="12" spans="1:7" ht="18">
      <c r="A12" s="39"/>
      <c r="B12" s="40" t="s">
        <v>13</v>
      </c>
      <c r="C12" s="41"/>
      <c r="D12" s="54" t="s">
        <v>16</v>
      </c>
      <c r="E12" s="54"/>
      <c r="F12" s="20" t="s">
        <v>16</v>
      </c>
      <c r="G12" s="20"/>
    </row>
    <row r="13" spans="1:7" ht="15.75">
      <c r="A13" s="39"/>
      <c r="B13" s="42"/>
      <c r="C13" s="41"/>
      <c r="D13" s="20"/>
      <c r="E13" s="20"/>
      <c r="F13" s="20"/>
      <c r="G13" s="20"/>
    </row>
    <row r="14" spans="1:7" ht="15">
      <c r="A14" s="43" t="s">
        <v>4</v>
      </c>
      <c r="B14" s="38" t="str">
        <f>B6</f>
        <v>GS Thum</v>
      </c>
      <c r="C14" s="41" t="str">
        <f>B7</f>
        <v>GS  Auerhammer</v>
      </c>
      <c r="D14" s="41">
        <v>2</v>
      </c>
      <c r="E14" s="41">
        <v>0</v>
      </c>
      <c r="F14" s="41">
        <v>9</v>
      </c>
      <c r="G14" s="41">
        <v>8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7" ht="15">
      <c r="A17" s="43" t="s">
        <v>5</v>
      </c>
      <c r="B17" s="38" t="str">
        <f>B8</f>
        <v>GS Neuwürschnitz</v>
      </c>
      <c r="C17" s="41" t="str">
        <f>B9</f>
        <v>GS Pockau</v>
      </c>
      <c r="D17" s="41">
        <v>2</v>
      </c>
      <c r="E17" s="41">
        <v>0</v>
      </c>
      <c r="F17" s="41">
        <v>10</v>
      </c>
      <c r="G17" s="41">
        <v>9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7" ht="15">
      <c r="A20" s="43" t="s">
        <v>6</v>
      </c>
      <c r="B20" s="38" t="str">
        <f>B6</f>
        <v>GS Thum</v>
      </c>
      <c r="C20" s="41" t="str">
        <f>B8</f>
        <v>GS Neuwürschnitz</v>
      </c>
      <c r="D20" s="41">
        <v>0</v>
      </c>
      <c r="E20" s="41">
        <v>2</v>
      </c>
      <c r="F20" s="41">
        <v>9</v>
      </c>
      <c r="G20" s="41">
        <v>11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7" ht="15">
      <c r="A23" s="43" t="s">
        <v>7</v>
      </c>
      <c r="B23" s="38" t="str">
        <f>B7</f>
        <v>GS  Auerhammer</v>
      </c>
      <c r="C23" s="41" t="str">
        <f>B9</f>
        <v>GS Pockau</v>
      </c>
      <c r="D23" s="41">
        <v>2</v>
      </c>
      <c r="E23" s="41">
        <v>0</v>
      </c>
      <c r="F23" s="41">
        <v>14</v>
      </c>
      <c r="G23" s="41">
        <v>5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7" ht="15">
      <c r="A26" s="43" t="s">
        <v>8</v>
      </c>
      <c r="B26" s="38" t="str">
        <f>B8</f>
        <v>GS Neuwürschnitz</v>
      </c>
      <c r="C26" s="41" t="str">
        <f>B7</f>
        <v>GS  Auerhammer</v>
      </c>
      <c r="D26" s="41">
        <v>2</v>
      </c>
      <c r="E26" s="41">
        <v>0</v>
      </c>
      <c r="F26" s="41">
        <v>10</v>
      </c>
      <c r="G26" s="41">
        <v>8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7" ht="15">
      <c r="A29" s="43" t="s">
        <v>9</v>
      </c>
      <c r="B29" s="38" t="str">
        <f>B9</f>
        <v>GS Pockau</v>
      </c>
      <c r="C29" s="41" t="str">
        <f>B6</f>
        <v>GS Thum</v>
      </c>
      <c r="D29" s="41">
        <v>0</v>
      </c>
      <c r="E29" s="41">
        <v>2</v>
      </c>
      <c r="F29" s="41">
        <v>6</v>
      </c>
      <c r="G29" s="41">
        <v>9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8">
      <c r="A36" s="39" t="s">
        <v>10</v>
      </c>
      <c r="B36" s="39" t="s">
        <v>11</v>
      </c>
      <c r="C36" s="41" t="s">
        <v>12</v>
      </c>
      <c r="D36" s="54" t="s">
        <v>16</v>
      </c>
      <c r="E36" s="20"/>
      <c r="F36" s="20" t="s">
        <v>16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8" s="48" customFormat="1" ht="18">
      <c r="A38" s="39" t="s">
        <v>26</v>
      </c>
      <c r="B38" s="15" t="str">
        <f>B6</f>
        <v>GS Thum</v>
      </c>
      <c r="C38" s="39">
        <f>F38-G38</f>
        <v>2</v>
      </c>
      <c r="D38" s="47">
        <f>SUM(D14,D15,D16,D20,D21,D22,E29,E30,E31)</f>
        <v>4</v>
      </c>
      <c r="E38" s="47">
        <f>SUM(E14:E16,E20:E22,D29:D31)</f>
        <v>2</v>
      </c>
      <c r="F38" s="47">
        <f>SUM(F14:F16,F20:F22,G29:G31)</f>
        <v>27</v>
      </c>
      <c r="G38" s="47">
        <f>SUM(G14:G16,G20:G22,F29:F31)</f>
        <v>25</v>
      </c>
      <c r="H38" s="53"/>
    </row>
    <row r="39" spans="1:8" s="48" customFormat="1" ht="18">
      <c r="A39" s="39" t="s">
        <v>27</v>
      </c>
      <c r="B39" s="15" t="str">
        <f>B7</f>
        <v>GS  Auerhammer</v>
      </c>
      <c r="C39" s="39">
        <f>F39-G39</f>
        <v>6</v>
      </c>
      <c r="D39" s="47">
        <f>SUM(E14:E16,D23:D25,E26:E28)</f>
        <v>2</v>
      </c>
      <c r="E39" s="47">
        <f>SUM(D14:D16,E23:E25,D26:D28)</f>
        <v>4</v>
      </c>
      <c r="F39" s="47">
        <f>SUM(G14:G16,F23:F25,G26:G28)</f>
        <v>30</v>
      </c>
      <c r="G39" s="47">
        <f>SUM(F14:F16,G23:G25,F26:F28)</f>
        <v>24</v>
      </c>
      <c r="H39" s="53"/>
    </row>
    <row r="40" spans="1:8" s="48" customFormat="1" ht="18">
      <c r="A40" s="39" t="s">
        <v>25</v>
      </c>
      <c r="B40" s="15" t="str">
        <f>B8</f>
        <v>GS Neuwürschnitz</v>
      </c>
      <c r="C40" s="39">
        <f>F40-G40</f>
        <v>5</v>
      </c>
      <c r="D40" s="47">
        <f>SUM(D17:D19,E20:E22,D26:D28)</f>
        <v>6</v>
      </c>
      <c r="E40" s="47">
        <f>SUM(E17:E19,D20:D22,E26:E28)</f>
        <v>0</v>
      </c>
      <c r="F40" s="47">
        <f>SUM(F17:F19,G20:G22,F26:F28)</f>
        <v>31</v>
      </c>
      <c r="G40" s="47">
        <f>SUM(G17:G19,F20:F22,G26:G28)</f>
        <v>26</v>
      </c>
      <c r="H40" s="53"/>
    </row>
    <row r="41" spans="1:8" s="48" customFormat="1" ht="18">
      <c r="A41" s="39" t="s">
        <v>28</v>
      </c>
      <c r="B41" s="15" t="str">
        <f>B9</f>
        <v>GS Pockau</v>
      </c>
      <c r="C41" s="39">
        <f>F41-G41</f>
        <v>-13</v>
      </c>
      <c r="D41" s="47">
        <f>SUM(E17:E19,E23:E25,D29:D31)</f>
        <v>0</v>
      </c>
      <c r="E41" s="47">
        <f>SUM(D17:D19,D23:D25,E29:E31)</f>
        <v>6</v>
      </c>
      <c r="F41" s="47">
        <f>SUM(G17:G19,G23:G25,F29:F31)</f>
        <v>20</v>
      </c>
      <c r="G41" s="47">
        <f>SUM(F17:F19,F23:F25,G29:G31)</f>
        <v>33</v>
      </c>
      <c r="H41" s="53"/>
    </row>
    <row r="42" ht="15">
      <c r="A42" s="36"/>
    </row>
    <row r="43" ht="15">
      <c r="A43" s="36"/>
    </row>
  </sheetData>
  <sheetProtection/>
  <conditionalFormatting sqref="C30:C40 B15:B19 C27:C28 B24:B37 B13:C13 B21:B22 C15:C25 B40">
    <cfRule type="containsText" priority="9" dxfId="6" operator="containsText" stopIfTrue="1" text="Mildenau">
      <formula>NOT(ISERROR(SEARCH("Mildenau",B13)))</formula>
    </cfRule>
  </conditionalFormatting>
  <conditionalFormatting sqref="C30:C51 B4:B5 C27:C28 B15:B19 B8:B13 B24:B37 C4:C13 B21:B22 C15:C25 B40:B51">
    <cfRule type="containsText" priority="1" dxfId="1" operator="containsText" stopIfTrue="1" text="Erla">
      <formula>NOT(ISERROR(SEARCH("Erla",B4)))</formula>
    </cfRule>
    <cfRule type="containsText" priority="2" dxfId="0" operator="containsText" stopIfTrue="1" text="Zwönitz">
      <formula>NOT(ISERROR(SEARCH("Zwönitz",B4)))</formula>
    </cfRule>
    <cfRule type="containsText" priority="3" dxfId="3" operator="containsText" stopIfTrue="1" text="Aue">
      <formula>NOT(ISERROR(SEARCH("Aue",B4)))</formula>
    </cfRule>
    <cfRule type="containsText" priority="4" dxfId="12" operator="containsText" stopIfTrue="1" text="Elterlein">
      <formula>NOT(ISERROR(SEARCH("Elterlein",B4)))</formula>
    </cfRule>
    <cfRule type="containsText" priority="5" dxfId="13" operator="containsText" stopIfTrue="1" text="Grumbach">
      <formula>NOT(ISERROR(SEARCH("Grumbach",B4)))</formula>
    </cfRule>
    <cfRule type="containsText" priority="6" dxfId="14" operator="containsText" stopIfTrue="1" text="Eibenstock">
      <formula>NOT(ISERROR(SEARCH("Eibenstock",B4)))</formula>
    </cfRule>
    <cfRule type="containsText" priority="7" dxfId="6" operator="containsText" stopIfTrue="1" text="Mildenau">
      <formula>NOT(ISERROR(SEARCH("Mildenau",B4)))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6">
      <selection activeCell="A39" sqref="A39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20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39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44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40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38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Dörnthal</v>
      </c>
      <c r="C14" s="18" t="str">
        <f>B7</f>
        <v>GS Mildenau</v>
      </c>
      <c r="D14" s="18">
        <v>1</v>
      </c>
      <c r="E14" s="18">
        <v>1</v>
      </c>
      <c r="F14" s="18">
        <v>8</v>
      </c>
      <c r="G14" s="18">
        <v>8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Neuwürschnitz</v>
      </c>
      <c r="C17" s="18" t="str">
        <f>B9</f>
        <v>GS Thalheim</v>
      </c>
      <c r="D17" s="18">
        <v>0</v>
      </c>
      <c r="E17" s="18">
        <v>2</v>
      </c>
      <c r="F17" s="18">
        <v>0</v>
      </c>
      <c r="G17" s="18">
        <v>12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Dörnthal</v>
      </c>
      <c r="C20" s="18" t="str">
        <f>B8</f>
        <v>GS Neuwürschnitz</v>
      </c>
      <c r="D20" s="18">
        <v>2</v>
      </c>
      <c r="E20" s="18">
        <v>0</v>
      </c>
      <c r="F20" s="18">
        <v>10</v>
      </c>
      <c r="G20" s="18">
        <v>4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Mildenau</v>
      </c>
      <c r="C23" s="18" t="str">
        <f>B9</f>
        <v>GS Thalheim</v>
      </c>
      <c r="D23" s="18">
        <v>0</v>
      </c>
      <c r="E23" s="18">
        <v>2</v>
      </c>
      <c r="F23" s="18">
        <v>0</v>
      </c>
      <c r="G23" s="18">
        <v>12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Neuwürschnitz</v>
      </c>
      <c r="C26" s="18" t="str">
        <f>B7</f>
        <v>GS Mildenau</v>
      </c>
      <c r="D26" s="18">
        <v>2</v>
      </c>
      <c r="E26" s="18">
        <v>0</v>
      </c>
      <c r="F26" s="18">
        <v>10</v>
      </c>
      <c r="G26" s="18">
        <v>9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Thalheim</v>
      </c>
      <c r="C29" s="18" t="str">
        <f>B6</f>
        <v>GS Dörnthal</v>
      </c>
      <c r="D29" s="18">
        <v>0</v>
      </c>
      <c r="E29" s="18">
        <v>2</v>
      </c>
      <c r="F29" s="18">
        <v>3</v>
      </c>
      <c r="G29" s="18">
        <v>7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28" t="str">
        <f>B6</f>
        <v>GS Dörnthal</v>
      </c>
      <c r="C38" s="28">
        <f>F38-G38</f>
        <v>10</v>
      </c>
      <c r="D38" s="31">
        <f>SUM(D14,D15,D16,D20,D21,D22,E29,E30,E31)</f>
        <v>5</v>
      </c>
      <c r="E38" s="31">
        <f>SUM(E14:E16,E20:E22,D29:D31)</f>
        <v>1</v>
      </c>
      <c r="F38" s="31">
        <f>SUM(F14:F16,F20:F22,G29:G31)</f>
        <v>25</v>
      </c>
      <c r="G38" s="31">
        <f>SUM(G14:G16,G20:G22,F29:F31)</f>
        <v>15</v>
      </c>
    </row>
    <row r="39" spans="1:7" s="34" customFormat="1" ht="18">
      <c r="A39" s="28" t="s">
        <v>28</v>
      </c>
      <c r="B39" s="28" t="str">
        <f>B7</f>
        <v>GS Mildenau</v>
      </c>
      <c r="C39" s="28">
        <f>F39-G39</f>
        <v>-13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17</v>
      </c>
      <c r="G39" s="31">
        <f>SUM(F14:F16,G23:G25,F26:F28)</f>
        <v>30</v>
      </c>
    </row>
    <row r="40" spans="1:7" s="34" customFormat="1" ht="18">
      <c r="A40" s="28" t="s">
        <v>27</v>
      </c>
      <c r="B40" s="28" t="str">
        <f>B8</f>
        <v>GS Neuwürschnitz</v>
      </c>
      <c r="C40" s="28">
        <f>F40-G40</f>
        <v>-17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14</v>
      </c>
      <c r="G40" s="31">
        <f>SUM(G17:G19,F20:F22,G26:G28)</f>
        <v>31</v>
      </c>
    </row>
    <row r="41" spans="1:7" s="34" customFormat="1" ht="18">
      <c r="A41" s="28" t="s">
        <v>26</v>
      </c>
      <c r="B41" s="28" t="str">
        <f>B9</f>
        <v>GS Thalheim</v>
      </c>
      <c r="C41" s="28">
        <f>F41-G41</f>
        <v>20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27</v>
      </c>
      <c r="G41" s="31">
        <f>SUM(F17:F19,F23:F25,G29:G31)</f>
        <v>7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0">
      <selection activeCell="A42" sqref="A42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21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41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48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51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Aue-Zelle</v>
      </c>
      <c r="C14" s="18" t="str">
        <f>B7</f>
        <v>GS Thum</v>
      </c>
      <c r="D14" s="18">
        <v>2</v>
      </c>
      <c r="E14" s="18">
        <v>0</v>
      </c>
      <c r="F14" s="18">
        <v>10</v>
      </c>
      <c r="G14" s="18">
        <v>6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Stollberg</v>
      </c>
      <c r="C17" s="18" t="str">
        <f>B9</f>
        <v>GS Auerhammer</v>
      </c>
      <c r="D17" s="18">
        <v>0</v>
      </c>
      <c r="E17" s="18">
        <v>2</v>
      </c>
      <c r="F17" s="18">
        <v>3</v>
      </c>
      <c r="G17" s="18">
        <v>12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Aue-Zelle</v>
      </c>
      <c r="C20" s="18" t="str">
        <f>B8</f>
        <v>GS Stollberg</v>
      </c>
      <c r="D20" s="18">
        <v>0</v>
      </c>
      <c r="E20" s="18">
        <v>2</v>
      </c>
      <c r="F20" s="18">
        <v>7</v>
      </c>
      <c r="G20" s="18">
        <v>9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Thum</v>
      </c>
      <c r="C23" s="18" t="str">
        <f>B9</f>
        <v>GS Auerhammer</v>
      </c>
      <c r="D23" s="18">
        <v>0</v>
      </c>
      <c r="E23" s="18">
        <v>2</v>
      </c>
      <c r="F23" s="18">
        <v>8</v>
      </c>
      <c r="G23" s="18">
        <v>12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Stollberg</v>
      </c>
      <c r="C26" s="18" t="str">
        <f>B7</f>
        <v>GS Thum</v>
      </c>
      <c r="D26" s="18">
        <v>1</v>
      </c>
      <c r="E26" s="18">
        <v>1</v>
      </c>
      <c r="F26" s="18">
        <v>6</v>
      </c>
      <c r="G26" s="18">
        <v>6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Auerhammer</v>
      </c>
      <c r="C29" s="18" t="str">
        <f>B6</f>
        <v>GS Aue-Zelle</v>
      </c>
      <c r="D29" s="18">
        <v>2</v>
      </c>
      <c r="E29" s="18">
        <v>0</v>
      </c>
      <c r="F29" s="18">
        <v>12</v>
      </c>
      <c r="G29" s="18">
        <v>7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31</v>
      </c>
      <c r="B38" s="28" t="str">
        <f>B6</f>
        <v>GS Aue-Zelle</v>
      </c>
      <c r="C38" s="28">
        <f>F38-G38</f>
        <v>-3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24</v>
      </c>
      <c r="G38" s="31">
        <f>SUM(G14:G16,G20:G22,F29:F31)</f>
        <v>27</v>
      </c>
    </row>
    <row r="39" spans="1:7" s="34" customFormat="1" ht="18">
      <c r="A39" s="28" t="s">
        <v>32</v>
      </c>
      <c r="B39" s="28" t="str">
        <f>B7</f>
        <v>GS Thum</v>
      </c>
      <c r="C39" s="28">
        <f>F39-G39</f>
        <v>-8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20</v>
      </c>
      <c r="G39" s="31">
        <f>SUM(F14:F16,G23:G25,F26:F28)</f>
        <v>28</v>
      </c>
    </row>
    <row r="40" spans="1:7" s="34" customFormat="1" ht="18">
      <c r="A40" s="28" t="s">
        <v>30</v>
      </c>
      <c r="B40" s="28" t="str">
        <f>B8</f>
        <v>GS Stollberg</v>
      </c>
      <c r="C40" s="28">
        <f>F40-G40</f>
        <v>-7</v>
      </c>
      <c r="D40" s="31">
        <f>SUM(D17:D19,E20:E22,D26:D28)</f>
        <v>3</v>
      </c>
      <c r="E40" s="31">
        <f>SUM(E17:E19,D20:D22,E26:E28)</f>
        <v>3</v>
      </c>
      <c r="F40" s="31">
        <f>SUM(F17:F19,G20:G22,F26:F28)</f>
        <v>18</v>
      </c>
      <c r="G40" s="31">
        <f>SUM(G17:G19,F20:F22,G26:G28)</f>
        <v>25</v>
      </c>
    </row>
    <row r="41" spans="1:7" s="34" customFormat="1" ht="18">
      <c r="A41" s="28" t="s">
        <v>29</v>
      </c>
      <c r="B41" s="28" t="str">
        <f>B9</f>
        <v>GS Auerhammer</v>
      </c>
      <c r="C41" s="28">
        <f>F41-G41</f>
        <v>18</v>
      </c>
      <c r="D41" s="31">
        <f>SUM(E17:E19,E23:E25,D29:D31)</f>
        <v>6</v>
      </c>
      <c r="E41" s="31">
        <f>SUM(D17:D19,D23:D25,E29:E31)</f>
        <v>0</v>
      </c>
      <c r="F41" s="31">
        <f>SUM(G17:G19,G23:G25,F29:F31)</f>
        <v>36</v>
      </c>
      <c r="G41" s="31">
        <f>SUM(F17:F19,F23:F25,G29:G31)</f>
        <v>18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7">
      <selection activeCell="A39" sqref="A39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52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23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47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50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"Marchwitza"</v>
      </c>
      <c r="C14" s="18" t="str">
        <f>B7</f>
        <v>GS Elterlein</v>
      </c>
      <c r="D14" s="18">
        <v>2</v>
      </c>
      <c r="E14" s="18">
        <v>0</v>
      </c>
      <c r="F14" s="18">
        <v>12</v>
      </c>
      <c r="G14" s="18">
        <v>1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Olbernhau</v>
      </c>
      <c r="C17" s="18" t="str">
        <f>B9</f>
        <v>GS Pockau</v>
      </c>
      <c r="D17" s="18">
        <v>2</v>
      </c>
      <c r="E17" s="18">
        <v>0</v>
      </c>
      <c r="F17" s="18">
        <v>11</v>
      </c>
      <c r="G17" s="18">
        <v>4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"Marchwitza"</v>
      </c>
      <c r="C20" s="18" t="str">
        <f>B8</f>
        <v>GS Olbernhau</v>
      </c>
      <c r="D20" s="18">
        <v>2</v>
      </c>
      <c r="E20" s="18">
        <v>0</v>
      </c>
      <c r="F20" s="18">
        <v>8</v>
      </c>
      <c r="G20" s="18">
        <v>3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Elterlein</v>
      </c>
      <c r="C23" s="18" t="str">
        <f>B9</f>
        <v>GS Pockau</v>
      </c>
      <c r="D23" s="18">
        <v>0</v>
      </c>
      <c r="E23" s="18">
        <v>2</v>
      </c>
      <c r="F23" s="18">
        <v>7</v>
      </c>
      <c r="G23" s="18">
        <v>13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Olbernhau</v>
      </c>
      <c r="C26" s="18" t="str">
        <f>B7</f>
        <v>GS Elterlein</v>
      </c>
      <c r="D26" s="18">
        <v>2</v>
      </c>
      <c r="E26" s="18">
        <v>0</v>
      </c>
      <c r="F26" s="18">
        <v>9</v>
      </c>
      <c r="G26" s="18">
        <v>8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Pockau</v>
      </c>
      <c r="C29" s="18" t="str">
        <f>B6</f>
        <v>GS "Marchwitza"</v>
      </c>
      <c r="D29" s="18">
        <v>0</v>
      </c>
      <c r="E29" s="18">
        <v>2</v>
      </c>
      <c r="F29" s="18">
        <v>8</v>
      </c>
      <c r="G29" s="18">
        <v>12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33</v>
      </c>
      <c r="B38" s="28" t="str">
        <f>B6</f>
        <v>GS "Marchwitza"</v>
      </c>
      <c r="C38" s="28">
        <f>F38-G38</f>
        <v>20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32</v>
      </c>
      <c r="G38" s="31">
        <f>SUM(G14:G16,G20:G22,F29:F31)</f>
        <v>12</v>
      </c>
    </row>
    <row r="39" spans="1:7" s="34" customFormat="1" ht="18">
      <c r="A39" s="28" t="s">
        <v>36</v>
      </c>
      <c r="B39" s="28" t="str">
        <f>B7</f>
        <v>GS Elterlein</v>
      </c>
      <c r="C39" s="28">
        <f>F39-G39</f>
        <v>-18</v>
      </c>
      <c r="D39" s="31">
        <f>SUM(E14:E16,D23:D25,E26:E28)</f>
        <v>0</v>
      </c>
      <c r="E39" s="31">
        <f>SUM(D14:D16,E23:E25,D26:D28)</f>
        <v>6</v>
      </c>
      <c r="F39" s="31">
        <f>SUM(G14:G16,F23:F25,G26:G28)</f>
        <v>16</v>
      </c>
      <c r="G39" s="31">
        <f>SUM(F14:F16,G23:G25,F26:F28)</f>
        <v>34</v>
      </c>
    </row>
    <row r="40" spans="1:7" s="34" customFormat="1" ht="18">
      <c r="A40" s="28" t="s">
        <v>34</v>
      </c>
      <c r="B40" s="28" t="str">
        <f>B8</f>
        <v>GS Olbernhau</v>
      </c>
      <c r="C40" s="28">
        <f>F40-G40</f>
        <v>3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23</v>
      </c>
      <c r="G40" s="31">
        <f>SUM(G17:G19,F20:F22,G26:G28)</f>
        <v>20</v>
      </c>
    </row>
    <row r="41" spans="1:7" s="34" customFormat="1" ht="18">
      <c r="A41" s="28" t="s">
        <v>35</v>
      </c>
      <c r="B41" s="28" t="str">
        <f>B9</f>
        <v>GS Pockau</v>
      </c>
      <c r="C41" s="28">
        <f>F41-G41</f>
        <v>-5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25</v>
      </c>
      <c r="G41" s="31">
        <f>SUM(F17:F19,F23:F25,G29:G31)</f>
        <v>30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F14" sqref="F14"/>
    </sheetView>
  </sheetViews>
  <sheetFormatPr defaultColWidth="11.421875" defaultRowHeight="24.75" customHeight="1"/>
  <cols>
    <col min="1" max="1" width="8.140625" style="0" customWidth="1"/>
    <col min="2" max="2" width="29.28125" style="0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4" spans="1:2" s="50" customFormat="1" ht="24.75" customHeight="1">
      <c r="A4" s="50" t="s">
        <v>10</v>
      </c>
      <c r="B4" s="50" t="s">
        <v>11</v>
      </c>
    </row>
    <row r="5" s="50" customFormat="1" ht="24.75" customHeight="1"/>
    <row r="6" spans="1:5" ht="24.75" customHeight="1">
      <c r="A6" s="51" t="s">
        <v>25</v>
      </c>
      <c r="B6" s="51" t="s">
        <v>39</v>
      </c>
      <c r="C6" s="51"/>
      <c r="D6" s="51"/>
      <c r="E6" s="51"/>
    </row>
    <row r="7" spans="1:6" ht="24.75" customHeight="1">
      <c r="A7" s="51" t="s">
        <v>26</v>
      </c>
      <c r="B7" s="51" t="s">
        <v>38</v>
      </c>
      <c r="C7" s="51"/>
      <c r="D7" s="51"/>
      <c r="E7" s="51"/>
      <c r="F7" s="51"/>
    </row>
    <row r="8" spans="1:6" ht="24.75" customHeight="1">
      <c r="A8" s="51" t="s">
        <v>27</v>
      </c>
      <c r="B8" s="51" t="s">
        <v>40</v>
      </c>
      <c r="C8" s="51"/>
      <c r="D8" s="51"/>
      <c r="E8" s="51"/>
      <c r="F8" s="51"/>
    </row>
    <row r="9" spans="1:6" ht="24.75" customHeight="1">
      <c r="A9" s="51" t="s">
        <v>28</v>
      </c>
      <c r="B9" s="51" t="s">
        <v>44</v>
      </c>
      <c r="C9" s="51"/>
      <c r="D9" s="51"/>
      <c r="E9" s="51"/>
      <c r="F9" s="51"/>
    </row>
    <row r="10" spans="1:6" ht="24.75" customHeight="1">
      <c r="A10" s="51" t="s">
        <v>29</v>
      </c>
      <c r="B10" s="51" t="s">
        <v>51</v>
      </c>
      <c r="C10" s="51"/>
      <c r="D10" s="51"/>
      <c r="E10" s="51"/>
      <c r="F10" s="51"/>
    </row>
    <row r="11" spans="1:6" ht="24.75" customHeight="1">
      <c r="A11" s="51" t="s">
        <v>30</v>
      </c>
      <c r="B11" s="51" t="s">
        <v>46</v>
      </c>
      <c r="C11" s="51"/>
      <c r="D11" s="51"/>
      <c r="E11" s="51"/>
      <c r="F11" s="51"/>
    </row>
    <row r="12" spans="1:6" ht="24.75" customHeight="1">
      <c r="A12" s="51" t="s">
        <v>31</v>
      </c>
      <c r="B12" s="51" t="s">
        <v>53</v>
      </c>
      <c r="C12" s="51"/>
      <c r="D12" s="51"/>
      <c r="E12" s="51"/>
      <c r="F12" s="51"/>
    </row>
    <row r="13" spans="1:6" ht="24.75" customHeight="1">
      <c r="A13" s="51" t="s">
        <v>32</v>
      </c>
      <c r="B13" s="51" t="s">
        <v>48</v>
      </c>
      <c r="C13" s="51"/>
      <c r="D13" s="51"/>
      <c r="E13" s="51"/>
      <c r="F13" s="51"/>
    </row>
    <row r="14" spans="1:6" ht="24.75" customHeight="1">
      <c r="A14" s="51" t="s">
        <v>33</v>
      </c>
      <c r="B14" s="51" t="s">
        <v>54</v>
      </c>
      <c r="C14" s="51"/>
      <c r="D14" s="51"/>
      <c r="E14" s="51"/>
      <c r="F14" s="51"/>
    </row>
    <row r="15" spans="1:6" ht="24.75" customHeight="1">
      <c r="A15" s="51" t="s">
        <v>34</v>
      </c>
      <c r="B15" s="51" t="s">
        <v>47</v>
      </c>
      <c r="C15" s="51"/>
      <c r="D15" s="51"/>
      <c r="E15" s="51"/>
      <c r="F15" s="51"/>
    </row>
    <row r="16" spans="1:6" ht="24.75" customHeight="1">
      <c r="A16" s="51" t="s">
        <v>35</v>
      </c>
      <c r="B16" s="51" t="s">
        <v>50</v>
      </c>
      <c r="C16" s="51"/>
      <c r="D16" s="51"/>
      <c r="E16" s="51"/>
      <c r="F16" s="51"/>
    </row>
    <row r="17" spans="1:6" ht="24.75" customHeight="1">
      <c r="A17" s="51" t="s">
        <v>36</v>
      </c>
      <c r="B17" s="51" t="s">
        <v>23</v>
      </c>
      <c r="C17" s="51"/>
      <c r="D17" s="51"/>
      <c r="E17" s="51"/>
      <c r="F17" s="51"/>
    </row>
    <row r="18" spans="1:6" ht="24.75" customHeight="1">
      <c r="A18" s="51"/>
      <c r="B18" s="51"/>
      <c r="C18" s="51"/>
      <c r="D18" s="51"/>
      <c r="E18" s="51"/>
      <c r="F18" s="51"/>
    </row>
    <row r="19" spans="1:6" ht="24.75" customHeight="1">
      <c r="A19" s="51"/>
      <c r="B19" s="51"/>
      <c r="C19" s="51"/>
      <c r="D19" s="51"/>
      <c r="E19" s="51"/>
      <c r="F19" s="51"/>
    </row>
    <row r="20" spans="1:6" ht="24.75" customHeight="1">
      <c r="A20" s="51"/>
      <c r="B20" s="51"/>
      <c r="C20" s="51"/>
      <c r="D20" s="51"/>
      <c r="E20" s="51"/>
      <c r="F20" s="51"/>
    </row>
    <row r="21" spans="1:6" ht="24.75" customHeight="1">
      <c r="A21" s="51"/>
      <c r="B21" s="51"/>
      <c r="D21" s="51"/>
      <c r="E21" s="51"/>
      <c r="F21" s="51"/>
    </row>
    <row r="22" ht="24.75" customHeight="1">
      <c r="F22" s="51"/>
    </row>
  </sheetData>
  <sheetProtection/>
  <conditionalFormatting sqref="B69:C87 B97:C115">
    <cfRule type="containsText" priority="17" dxfId="6" operator="containsText" stopIfTrue="1" text="Mildenau">
      <formula>NOT(ISERROR(SEARCH("Mildenau",B69)))</formula>
    </cfRule>
  </conditionalFormatting>
  <conditionalFormatting sqref="B60:C87">
    <cfRule type="containsText" priority="10" dxfId="1" operator="containsText" stopIfTrue="1" text="Erla">
      <formula>NOT(ISERROR(SEARCH("Erla",B60)))</formula>
    </cfRule>
    <cfRule type="containsText" priority="11" dxfId="0" operator="containsText" stopIfTrue="1" text="Zwönitz">
      <formula>NOT(ISERROR(SEARCH("Zwönitz",B60)))</formula>
    </cfRule>
    <cfRule type="containsText" priority="12" dxfId="3" operator="containsText" stopIfTrue="1" text="Aue">
      <formula>NOT(ISERROR(SEARCH("Aue",B60)))</formula>
    </cfRule>
    <cfRule type="containsText" priority="13" dxfId="12" operator="containsText" stopIfTrue="1" text="Elterlein">
      <formula>NOT(ISERROR(SEARCH("Elterlein",B60)))</formula>
    </cfRule>
    <cfRule type="containsText" priority="14" dxfId="13" operator="containsText" stopIfTrue="1" text="Grumbach">
      <formula>NOT(ISERROR(SEARCH("Grumbach",B60)))</formula>
    </cfRule>
    <cfRule type="containsText" priority="15" dxfId="14" operator="containsText" stopIfTrue="1" text="Eibenstock">
      <formula>NOT(ISERROR(SEARCH("Eibenstock",B60)))</formula>
    </cfRule>
    <cfRule type="containsText" priority="16" dxfId="6" operator="containsText" stopIfTrue="1" text="Mildenau">
      <formula>NOT(ISERROR(SEARCH("Mildenau",B60)))</formula>
    </cfRule>
  </conditionalFormatting>
  <conditionalFormatting sqref="B88:C115">
    <cfRule type="containsText" priority="1" dxfId="2" operator="containsText" stopIfTrue="1" text="Neuw">
      <formula>NOT(ISERROR(SEARCH("Neuw",B88)))</formula>
    </cfRule>
    <cfRule type="containsText" priority="2" dxfId="1" operator="containsText" stopIfTrue="1" text="Erla">
      <formula>NOT(ISERROR(SEARCH("Erla",B88)))</formula>
    </cfRule>
    <cfRule type="containsText" priority="3" dxfId="0" operator="containsText" stopIfTrue="1" text="Zwönitz">
      <formula>NOT(ISERROR(SEARCH("Zwönitz",B88)))</formula>
    </cfRule>
    <cfRule type="containsText" priority="4" dxfId="3" operator="containsText" stopIfTrue="1" text="Aue">
      <formula>NOT(ISERROR(SEARCH("Aue",B88)))</formula>
    </cfRule>
    <cfRule type="containsText" priority="5" dxfId="12" operator="containsText" stopIfTrue="1" text="Elterlein">
      <formula>NOT(ISERROR(SEARCH("Elterlein",B88)))</formula>
    </cfRule>
    <cfRule type="containsText" priority="6" dxfId="13" operator="containsText" stopIfTrue="1" text="Grumbach">
      <formula>NOT(ISERROR(SEARCH("Grumbach",B88)))</formula>
    </cfRule>
    <cfRule type="containsText" priority="7" dxfId="14" operator="containsText" stopIfTrue="1" text="Eibenstock">
      <formula>NOT(ISERROR(SEARCH("Eibenstock",B88)))</formula>
    </cfRule>
    <cfRule type="containsText" priority="8" dxfId="6" operator="containsText" stopIfTrue="1" text="Mildenau">
      <formula>NOT(ISERROR(SEARCH("Mildenau",B88)))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2"/>
    </sheetView>
  </sheetViews>
  <sheetFormatPr defaultColWidth="11.421875" defaultRowHeight="12.75"/>
  <cols>
    <col min="1" max="1" width="6.57421875" style="0" customWidth="1"/>
    <col min="2" max="2" width="22.7109375" style="7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8" ht="23.25">
      <c r="A3" s="51"/>
      <c r="B3" s="55"/>
      <c r="C3" s="56"/>
      <c r="D3" s="56"/>
      <c r="E3" s="56"/>
      <c r="F3" s="56"/>
      <c r="G3" s="56"/>
      <c r="H3" s="56"/>
    </row>
    <row r="4" spans="1:8" ht="18">
      <c r="A4" s="56"/>
      <c r="B4" s="57" t="s">
        <v>14</v>
      </c>
      <c r="C4" s="56"/>
      <c r="D4" s="56"/>
      <c r="E4" s="56"/>
      <c r="F4" s="56"/>
      <c r="G4" s="56"/>
      <c r="H4" s="56"/>
    </row>
    <row r="5" spans="1:8" ht="15.75">
      <c r="A5" s="55"/>
      <c r="B5" s="58"/>
      <c r="C5" s="56"/>
      <c r="D5" s="56"/>
      <c r="E5" s="56"/>
      <c r="F5" s="56"/>
      <c r="G5" s="56"/>
      <c r="H5" s="56"/>
    </row>
    <row r="6" spans="1:2" s="60" customFormat="1" ht="18">
      <c r="A6" s="59" t="s">
        <v>2</v>
      </c>
      <c r="B6" s="59"/>
    </row>
    <row r="7" spans="1:2" s="60" customFormat="1" ht="18">
      <c r="A7" s="59" t="s">
        <v>0</v>
      </c>
      <c r="B7" s="59"/>
    </row>
    <row r="8" spans="1:2" s="60" customFormat="1" ht="18">
      <c r="A8" s="59" t="s">
        <v>1</v>
      </c>
      <c r="B8" s="59"/>
    </row>
    <row r="9" spans="1:2" s="60" customFormat="1" ht="18">
      <c r="A9" s="61"/>
      <c r="B9" s="61"/>
    </row>
    <row r="10" spans="1:8" ht="15">
      <c r="A10" s="55"/>
      <c r="B10" s="55"/>
      <c r="C10" s="56"/>
      <c r="D10" s="56"/>
      <c r="E10" s="56"/>
      <c r="F10" s="56"/>
      <c r="G10" s="56"/>
      <c r="H10" s="56"/>
    </row>
    <row r="11" spans="1:8" ht="15">
      <c r="A11" s="55"/>
      <c r="B11" s="55"/>
      <c r="C11" s="56"/>
      <c r="D11" s="56"/>
      <c r="E11" s="56"/>
      <c r="F11" s="56"/>
      <c r="G11" s="56"/>
      <c r="H11" s="56"/>
    </row>
    <row r="12" spans="1:8" ht="20.25">
      <c r="A12" s="62"/>
      <c r="B12" s="63" t="s">
        <v>13</v>
      </c>
      <c r="C12" s="64"/>
      <c r="D12" s="64"/>
      <c r="E12" s="65" t="s">
        <v>16</v>
      </c>
      <c r="F12" s="65"/>
      <c r="G12" s="66" t="s">
        <v>16</v>
      </c>
      <c r="H12" s="66"/>
    </row>
    <row r="13" spans="1:8" ht="23.25">
      <c r="A13" s="62"/>
      <c r="B13" s="67"/>
      <c r="C13" s="64"/>
      <c r="D13" s="64"/>
      <c r="E13" s="68"/>
      <c r="F13" s="68"/>
      <c r="G13" s="68"/>
      <c r="H13" s="68"/>
    </row>
    <row r="14" spans="1:8" ht="15">
      <c r="A14" s="69" t="s">
        <v>4</v>
      </c>
      <c r="B14" s="70">
        <f>B6</f>
        <v>0</v>
      </c>
      <c r="C14" s="64">
        <f>B7</f>
        <v>0</v>
      </c>
      <c r="D14" s="64"/>
      <c r="E14" s="71"/>
      <c r="F14" s="71"/>
      <c r="G14" s="71"/>
      <c r="H14" s="71"/>
    </row>
    <row r="15" spans="1:8" ht="15">
      <c r="A15" s="69"/>
      <c r="B15" s="70"/>
      <c r="C15" s="64"/>
      <c r="D15" s="64"/>
      <c r="E15" s="71"/>
      <c r="F15" s="71"/>
      <c r="G15" s="71"/>
      <c r="H15" s="71"/>
    </row>
    <row r="16" spans="1:8" ht="15">
      <c r="A16" s="69"/>
      <c r="B16" s="70"/>
      <c r="C16" s="64"/>
      <c r="D16" s="64"/>
      <c r="E16" s="71"/>
      <c r="F16" s="71"/>
      <c r="G16" s="71"/>
      <c r="H16" s="71"/>
    </row>
    <row r="17" spans="1:8" ht="15">
      <c r="A17" s="69"/>
      <c r="B17" s="70"/>
      <c r="C17" s="64"/>
      <c r="D17" s="64"/>
      <c r="E17" s="64"/>
      <c r="F17" s="64"/>
      <c r="G17" s="64"/>
      <c r="H17" s="64"/>
    </row>
    <row r="18" spans="1:8" ht="15">
      <c r="A18" s="69" t="s">
        <v>42</v>
      </c>
      <c r="B18" s="70">
        <f>B8</f>
        <v>0</v>
      </c>
      <c r="C18" s="64">
        <f>B6</f>
        <v>0</v>
      </c>
      <c r="D18" s="64"/>
      <c r="E18" s="71"/>
      <c r="F18" s="71"/>
      <c r="G18" s="71"/>
      <c r="H18" s="71"/>
    </row>
    <row r="19" spans="1:8" ht="15">
      <c r="A19" s="69"/>
      <c r="B19" s="70"/>
      <c r="C19" s="64"/>
      <c r="D19" s="64"/>
      <c r="E19" s="71"/>
      <c r="F19" s="71"/>
      <c r="G19" s="71"/>
      <c r="H19" s="71"/>
    </row>
    <row r="20" spans="1:8" ht="15">
      <c r="A20" s="69"/>
      <c r="B20" s="70"/>
      <c r="C20" s="64"/>
      <c r="D20" s="64"/>
      <c r="E20" s="71"/>
      <c r="F20" s="71"/>
      <c r="G20" s="71"/>
      <c r="H20" s="71"/>
    </row>
    <row r="21" spans="1:8" ht="15">
      <c r="A21" s="69"/>
      <c r="B21" s="70"/>
      <c r="C21" s="64"/>
      <c r="D21" s="64"/>
      <c r="E21" s="64"/>
      <c r="F21" s="64"/>
      <c r="G21" s="64"/>
      <c r="H21" s="64"/>
    </row>
    <row r="22" spans="1:8" ht="15">
      <c r="A22" s="69" t="s">
        <v>43</v>
      </c>
      <c r="B22" s="70">
        <f>B7</f>
        <v>0</v>
      </c>
      <c r="C22" s="64">
        <f>B8</f>
        <v>0</v>
      </c>
      <c r="D22" s="64"/>
      <c r="E22" s="71"/>
      <c r="F22" s="71"/>
      <c r="G22" s="71"/>
      <c r="H22" s="71"/>
    </row>
    <row r="23" spans="1:8" ht="15">
      <c r="A23" s="69"/>
      <c r="B23" s="70"/>
      <c r="C23" s="64"/>
      <c r="D23" s="64"/>
      <c r="E23" s="71"/>
      <c r="F23" s="71"/>
      <c r="G23" s="71"/>
      <c r="H23" s="71"/>
    </row>
    <row r="24" spans="1:8" ht="15">
      <c r="A24" s="69"/>
      <c r="B24" s="70"/>
      <c r="C24" s="64"/>
      <c r="D24" s="64"/>
      <c r="E24" s="71"/>
      <c r="F24" s="71"/>
      <c r="G24" s="71"/>
      <c r="H24" s="71"/>
    </row>
    <row r="25" spans="1:8" ht="15">
      <c r="A25" s="72"/>
      <c r="B25" s="72"/>
      <c r="C25" s="73"/>
      <c r="D25" s="73"/>
      <c r="E25" s="73"/>
      <c r="F25" s="73"/>
      <c r="G25" s="73"/>
      <c r="H25" s="73"/>
    </row>
    <row r="26" spans="1:8" ht="15">
      <c r="A26" s="72"/>
      <c r="B26" s="72"/>
      <c r="C26" s="73"/>
      <c r="D26" s="73"/>
      <c r="E26" s="73"/>
      <c r="F26" s="73"/>
      <c r="G26" s="73"/>
      <c r="H26" s="73"/>
    </row>
    <row r="27" spans="1:8" ht="18">
      <c r="A27" s="55"/>
      <c r="B27" s="57" t="s">
        <v>15</v>
      </c>
      <c r="C27" s="56"/>
      <c r="D27" s="56"/>
      <c r="E27" s="56"/>
      <c r="F27" s="56"/>
      <c r="G27" s="56"/>
      <c r="H27" s="56"/>
    </row>
    <row r="28" spans="1:8" ht="15">
      <c r="A28" s="55"/>
      <c r="B28" s="55"/>
      <c r="C28" s="56"/>
      <c r="D28" s="56"/>
      <c r="E28" s="56"/>
      <c r="F28" s="56"/>
      <c r="G28" s="56"/>
      <c r="H28" s="56"/>
    </row>
    <row r="29" spans="1:8" ht="20.25">
      <c r="A29" s="74" t="s">
        <v>10</v>
      </c>
      <c r="B29" s="74" t="s">
        <v>11</v>
      </c>
      <c r="C29" s="75" t="s">
        <v>12</v>
      </c>
      <c r="D29" s="75"/>
      <c r="E29" s="65" t="s">
        <v>16</v>
      </c>
      <c r="F29" s="65"/>
      <c r="G29" s="66" t="s">
        <v>16</v>
      </c>
      <c r="H29" s="66"/>
    </row>
    <row r="30" spans="1:8" ht="18">
      <c r="A30" s="74"/>
      <c r="B30" s="74"/>
      <c r="C30" s="75"/>
      <c r="D30" s="75"/>
      <c r="E30" s="75"/>
      <c r="F30" s="75"/>
      <c r="G30" s="75"/>
      <c r="H30" s="75"/>
    </row>
    <row r="31" spans="1:8" ht="18">
      <c r="A31" s="59"/>
      <c r="B31" s="74">
        <f>B6</f>
        <v>0</v>
      </c>
      <c r="C31" s="74">
        <f>G31-H31</f>
        <v>0</v>
      </c>
      <c r="D31" s="74"/>
      <c r="E31" s="75">
        <f>SUM(E14:E16,F18:F20)</f>
        <v>0</v>
      </c>
      <c r="F31" s="75">
        <f>SUM(F14:F16,E18:E20)</f>
        <v>0</v>
      </c>
      <c r="G31" s="75">
        <f>SUM(G14:G16,H18:H20)</f>
        <v>0</v>
      </c>
      <c r="H31" s="75">
        <f>SUM(H14:H16,G18:G20)</f>
        <v>0</v>
      </c>
    </row>
    <row r="32" spans="1:8" ht="18">
      <c r="A32" s="59"/>
      <c r="B32" s="74">
        <f>B7</f>
        <v>0</v>
      </c>
      <c r="C32" s="74">
        <f>G32-H32</f>
        <v>0</v>
      </c>
      <c r="D32" s="74"/>
      <c r="E32" s="75">
        <f>SUM(F14:F16,E22:E24)</f>
        <v>0</v>
      </c>
      <c r="F32" s="75">
        <f>SUM(E14:E16,F22:F24)</f>
        <v>0</v>
      </c>
      <c r="G32" s="75">
        <f>SUM(H14:H16,G22:G24)</f>
        <v>0</v>
      </c>
      <c r="H32" s="75">
        <f>SUM(G14:G16,H22:H24)</f>
        <v>0</v>
      </c>
    </row>
    <row r="33" spans="1:8" ht="18">
      <c r="A33" s="59"/>
      <c r="B33" s="74">
        <f>B8</f>
        <v>0</v>
      </c>
      <c r="C33" s="74">
        <f>G33-H33</f>
        <v>0</v>
      </c>
      <c r="D33" s="74"/>
      <c r="E33" s="75">
        <f>SUM(E18:E20,F22:F24)</f>
        <v>0</v>
      </c>
      <c r="F33" s="75">
        <f>SUM(F18:F20,E22:E24)</f>
        <v>0</v>
      </c>
      <c r="G33" s="75">
        <f>SUM(G18:G20,H22:H24)</f>
        <v>0</v>
      </c>
      <c r="H33" s="75">
        <f>SUM(H18:H20,G22:G24)</f>
        <v>0</v>
      </c>
    </row>
    <row r="34" spans="1:8" ht="15">
      <c r="A34" s="56"/>
      <c r="B34" s="55"/>
      <c r="C34" s="56"/>
      <c r="D34" s="56"/>
      <c r="E34" s="56"/>
      <c r="F34" s="56"/>
      <c r="G34" s="56"/>
      <c r="H34" s="56"/>
    </row>
    <row r="35" spans="1:8" ht="15">
      <c r="A35" s="56"/>
      <c r="B35" s="55"/>
      <c r="C35" s="56"/>
      <c r="D35" s="56"/>
      <c r="E35" s="56"/>
      <c r="F35" s="56"/>
      <c r="G35" s="56"/>
      <c r="H35" s="56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2015-06-05T08:24:04Z</cp:lastPrinted>
  <dcterms:created xsi:type="dcterms:W3CDTF">2008-04-15T07:18:01Z</dcterms:created>
  <dcterms:modified xsi:type="dcterms:W3CDTF">2015-06-06T05:34:04Z</dcterms:modified>
  <cp:category/>
  <cp:version/>
  <cp:contentType/>
  <cp:contentStatus/>
</cp:coreProperties>
</file>